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</sheets>
  <definedNames>
    <definedName name="solver_adj" localSheetId="0" hidden="1">Model!$B$19:$D$20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Model!$B$21:$D$21</definedName>
    <definedName name="solver_lhs2" localSheetId="0" hidden="1">Model!$D$24:$D$25</definedName>
    <definedName name="solver_lhs3" localSheetId="0" hidden="1">Model!$E$19:$E$20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Model!$B$25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hs1" localSheetId="0" hidden="1">Model!$D$12:$D$14</definedName>
    <definedName name="solver_rhs2" localSheetId="0" hidden="1">Model!$E$24:$E$25</definedName>
    <definedName name="solver_rhs3" localSheetId="0" hidden="1">Model!$C$7:$C$8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4" i="1"/>
  <c r="C21" i="1"/>
  <c r="D21" i="1"/>
  <c r="B21" i="1"/>
  <c r="E20" i="1"/>
  <c r="E25" i="1" s="1"/>
  <c r="E19" i="1"/>
  <c r="B23" i="1" s="1"/>
  <c r="F19" i="1" l="1"/>
  <c r="B24" i="1"/>
  <c r="B25" i="1" s="1"/>
  <c r="F20" i="1"/>
  <c r="E24" i="1"/>
</calcChain>
</file>

<file path=xl/sharedStrings.xml><?xml version="1.0" encoding="utf-8"?>
<sst xmlns="http://schemas.openxmlformats.org/spreadsheetml/2006/main" count="29" uniqueCount="21">
  <si>
    <t>Bay Oil</t>
  </si>
  <si>
    <t>Parameters</t>
  </si>
  <si>
    <t>Regular</t>
  </si>
  <si>
    <t>Super</t>
  </si>
  <si>
    <t>Revenue</t>
  </si>
  <si>
    <t>Max Demand</t>
  </si>
  <si>
    <t>Min Octane</t>
  </si>
  <si>
    <t>Ingredient</t>
  </si>
  <si>
    <t>Cost</t>
  </si>
  <si>
    <t>All are measured in barrels.</t>
  </si>
  <si>
    <t>Octane</t>
  </si>
  <si>
    <t>Available</t>
  </si>
  <si>
    <t>Model</t>
  </si>
  <si>
    <t>Ingredient 1</t>
  </si>
  <si>
    <t>Ingredient 2</t>
  </si>
  <si>
    <t>Ingredient 3</t>
  </si>
  <si>
    <t>Total</t>
  </si>
  <si>
    <t>Profit</t>
  </si>
  <si>
    <t>Octane Achieved</t>
  </si>
  <si>
    <t>Octane Required</t>
  </si>
  <si>
    <t xml:space="preserve">Octane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</si>
</sst>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0.000"/>
    <numFmt numFmtId="167" formatCode="0.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0" fillId="0" borderId="0" xfId="0" applyNumberFormat="1"/>
    <xf numFmtId="43" fontId="0" fillId="0" borderId="0" xfId="1" applyFont="1"/>
    <xf numFmtId="165" fontId="0" fillId="0" borderId="0" xfId="1" applyNumberFormat="1" applyFont="1"/>
    <xf numFmtId="0" fontId="0" fillId="0" borderId="0" xfId="0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67" fontId="0" fillId="2" borderId="0" xfId="0" applyNumberFormat="1" applyFill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I15" sqref="I15"/>
    </sheetView>
  </sheetViews>
  <sheetFormatPr defaultRowHeight="15.75" x14ac:dyDescent="0.25"/>
  <cols>
    <col min="1" max="1" width="10.75" customWidth="1"/>
    <col min="2" max="2" width="13.625" bestFit="1" customWidth="1"/>
    <col min="3" max="3" width="13.5" bestFit="1" customWidth="1"/>
    <col min="4" max="4" width="14.25" bestFit="1" customWidth="1"/>
    <col min="5" max="5" width="13.875" bestFit="1" customWidth="1"/>
    <col min="6" max="6" width="14.5" bestFit="1" customWidth="1"/>
    <col min="7" max="7" width="13.875" bestFit="1" customWidth="1"/>
    <col min="8" max="8" width="11.5" bestFit="1" customWidth="1"/>
  </cols>
  <sheetData>
    <row r="1" spans="1:4" x14ac:dyDescent="0.25">
      <c r="A1" s="1" t="s">
        <v>0</v>
      </c>
    </row>
    <row r="3" spans="1:4" x14ac:dyDescent="0.25">
      <c r="A3" s="1" t="s">
        <v>1</v>
      </c>
    </row>
    <row r="4" spans="1:4" x14ac:dyDescent="0.25">
      <c r="A4" s="1"/>
    </row>
    <row r="5" spans="1:4" x14ac:dyDescent="0.25">
      <c r="A5" t="s">
        <v>9</v>
      </c>
    </row>
    <row r="6" spans="1:4" x14ac:dyDescent="0.25">
      <c r="B6" t="s">
        <v>4</v>
      </c>
      <c r="C6" t="s">
        <v>5</v>
      </c>
      <c r="D6" t="s">
        <v>6</v>
      </c>
    </row>
    <row r="7" spans="1:4" x14ac:dyDescent="0.25">
      <c r="A7" t="s">
        <v>2</v>
      </c>
      <c r="B7" s="2">
        <v>18.5</v>
      </c>
      <c r="C7" s="4">
        <v>350000</v>
      </c>
      <c r="D7">
        <v>90</v>
      </c>
    </row>
    <row r="8" spans="1:4" x14ac:dyDescent="0.25">
      <c r="A8" t="s">
        <v>3</v>
      </c>
      <c r="B8" s="2">
        <v>20</v>
      </c>
      <c r="C8" s="4">
        <v>500000</v>
      </c>
      <c r="D8">
        <v>100</v>
      </c>
    </row>
    <row r="11" spans="1:4" x14ac:dyDescent="0.25">
      <c r="A11" t="s">
        <v>7</v>
      </c>
      <c r="B11" t="s">
        <v>8</v>
      </c>
      <c r="C11" t="s">
        <v>10</v>
      </c>
      <c r="D11" t="s">
        <v>11</v>
      </c>
    </row>
    <row r="12" spans="1:4" x14ac:dyDescent="0.25">
      <c r="A12" t="s">
        <v>13</v>
      </c>
      <c r="B12" s="2">
        <v>16.5</v>
      </c>
      <c r="C12">
        <v>100</v>
      </c>
      <c r="D12" s="3">
        <v>110000</v>
      </c>
    </row>
    <row r="13" spans="1:4" x14ac:dyDescent="0.25">
      <c r="A13" t="s">
        <v>14</v>
      </c>
      <c r="B13" s="2">
        <v>14</v>
      </c>
      <c r="C13">
        <v>87</v>
      </c>
      <c r="D13" s="3">
        <v>350000</v>
      </c>
    </row>
    <row r="14" spans="1:4" x14ac:dyDescent="0.25">
      <c r="A14" t="s">
        <v>15</v>
      </c>
      <c r="B14" s="2">
        <v>17.5</v>
      </c>
      <c r="C14">
        <v>110</v>
      </c>
      <c r="D14" s="3">
        <v>300000</v>
      </c>
    </row>
    <row r="16" spans="1:4" x14ac:dyDescent="0.25">
      <c r="A16" s="1" t="s">
        <v>12</v>
      </c>
    </row>
    <row r="18" spans="1:6" x14ac:dyDescent="0.25">
      <c r="B18" s="5" t="s">
        <v>13</v>
      </c>
      <c r="C18" s="5" t="s">
        <v>14</v>
      </c>
      <c r="D18" s="5" t="s">
        <v>15</v>
      </c>
      <c r="E18" s="5" t="s">
        <v>16</v>
      </c>
      <c r="F18" s="5" t="s">
        <v>20</v>
      </c>
    </row>
    <row r="19" spans="1:6" x14ac:dyDescent="0.25">
      <c r="A19" t="s">
        <v>2</v>
      </c>
      <c r="B19" s="8">
        <v>109999.99999999999</v>
      </c>
      <c r="C19" s="8">
        <v>132608.69565217389</v>
      </c>
      <c r="D19" s="8">
        <v>17391.304347826062</v>
      </c>
      <c r="E19" s="3">
        <f>SUM(B19:D19)</f>
        <v>259999.99999999994</v>
      </c>
      <c r="F19" s="9">
        <f>D24/E19</f>
        <v>94.038461538461533</v>
      </c>
    </row>
    <row r="20" spans="1:6" x14ac:dyDescent="0.25">
      <c r="A20" t="s">
        <v>3</v>
      </c>
      <c r="B20" s="8">
        <v>0</v>
      </c>
      <c r="C20" s="8">
        <v>217391.30434782611</v>
      </c>
      <c r="D20" s="8">
        <v>282608.69565217395</v>
      </c>
      <c r="E20" s="3">
        <f>SUM(B20:D20)</f>
        <v>500000.00000000006</v>
      </c>
      <c r="F20" s="9">
        <f>D25/E20</f>
        <v>99.999999999999986</v>
      </c>
    </row>
    <row r="21" spans="1:6" x14ac:dyDescent="0.25">
      <c r="A21" t="s">
        <v>16</v>
      </c>
      <c r="B21" s="3">
        <f>SUM(B19:B20)</f>
        <v>109999.99999999999</v>
      </c>
      <c r="C21" s="3">
        <f t="shared" ref="C21:D21" si="0">SUM(C19:C20)</f>
        <v>350000</v>
      </c>
      <c r="D21" s="3">
        <f t="shared" si="0"/>
        <v>300000</v>
      </c>
    </row>
    <row r="23" spans="1:6" x14ac:dyDescent="0.25">
      <c r="A23" t="s">
        <v>4</v>
      </c>
      <c r="B23" s="2">
        <f>SUMPRODUCT(B7:B8,E19:E20)</f>
        <v>14810000</v>
      </c>
      <c r="D23" s="5" t="s">
        <v>18</v>
      </c>
      <c r="E23" s="5" t="s">
        <v>19</v>
      </c>
    </row>
    <row r="24" spans="1:6" x14ac:dyDescent="0.25">
      <c r="A24" s="6" t="s">
        <v>8</v>
      </c>
      <c r="B24" s="7">
        <f>B12*B21+B13*C21+B14*D21</f>
        <v>11965000</v>
      </c>
      <c r="D24" s="3">
        <f>C12*B19+C13*C19+C14*D19</f>
        <v>24449999.999999993</v>
      </c>
      <c r="E24" s="3">
        <f>D7*E19</f>
        <v>23399999.999999996</v>
      </c>
    </row>
    <row r="25" spans="1:6" x14ac:dyDescent="0.25">
      <c r="A25" t="s">
        <v>17</v>
      </c>
      <c r="B25" s="2">
        <f>B23-B24</f>
        <v>2845000</v>
      </c>
      <c r="D25" s="3">
        <f>B20*C12+C20*C13+D20*C14</f>
        <v>50000000</v>
      </c>
      <c r="E25" s="3">
        <f>D8*E20</f>
        <v>50000000.000000007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2013-02-22T03:11:34Z</dcterms:created>
  <dcterms:modified xsi:type="dcterms:W3CDTF">2014-08-17T18:33:07Z</dcterms:modified>
</cp:coreProperties>
</file>